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<sst xmlns="http://schemas.openxmlformats.org/spreadsheetml/2006/main" count="72" uniqueCount="31">
  <si>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</si>
  <si>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</si>
  <si>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</si>
  <si>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</si>
  <si>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</si>
  <si>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</si>
  <si>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</si>
  <si>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</si>
  <si>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</si>
  <si>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</si>
  <si>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</si>
  <si>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</si>
  <si>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</si>
  <si>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</si>
  <si>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</si>
  <si>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</si>
  <si>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</si>
  <si>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</si>
  <si>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</si>
  <si>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</si>
  <si>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</si>
  <si>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</si>
  <si>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</si>
  <si>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</si>
  <si>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</si>
  <si>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2.</t>
  </si>
  <si>
    <t>Iivari Metelinen</t>
  </si>
  <si>
    <t>23.6.2005   Kontiolahti</t>
  </si>
  <si>
    <t>Pesä Ysit  (1976),  kasvattajaseura</t>
  </si>
  <si>
    <t>IPV = Imatran Pallo-Veikot  (1955)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</si>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</sst>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69">
        <v>2022</v>
      </c>
      <c r="Y4" s="69" t="s">
        <v>25</v>
      </c>
      <c r="Z4" s="70" t="s">
        <v>24</v>
      </c>
      <c r="AA4" s="69">
        <v>6</v>
      </c>
      <c r="AB4" s="69">
        <v>0</v>
      </c>
      <c r="AC4" s="69">
        <v>1</v>
      </c>
      <c r="AD4" s="69">
        <v>2</v>
      </c>
      <c r="AE4" s="69">
        <v>9</v>
      </c>
      <c r="AF4" s="71">
        <v>0.32140000000000002</v>
      </c>
      <c r="AG4" s="72">
        <v>28</v>
      </c>
      <c r="AH4" s="40"/>
      <c r="AI4" s="7"/>
      <c r="AJ4" s="7"/>
      <c r="AK4" s="7"/>
      <c r="AL4" s="68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2023</v>
      </c>
      <c r="Y5" s="12" t="s">
        <v>30</v>
      </c>
      <c r="Z5" s="1" t="s">
        <v>24</v>
      </c>
      <c r="AA5" s="12">
        <v>7</v>
      </c>
      <c r="AB5" s="12">
        <v>1</v>
      </c>
      <c r="AC5" s="12">
        <v>4</v>
      </c>
      <c r="AD5" s="12">
        <v>3</v>
      </c>
      <c r="AE5" s="12">
        <v>17</v>
      </c>
      <c r="AF5" s="73">
        <v>0.39534883720930231</v>
      </c>
      <c r="AG5" s="10">
        <v>43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1</v>
      </c>
      <c r="AC6" s="36">
        <f>SUM(AC4:AC5)</f>
        <v>5</v>
      </c>
      <c r="AD6" s="36">
        <f>SUM(AD4:AD5)</f>
        <v>5</v>
      </c>
      <c r="AE6" s="36">
        <f>SUM(AE4:AE5)</f>
        <v>26</v>
      </c>
      <c r="AF6" s="37">
        <f>PRODUCT(AE6/AG6)</f>
        <v>0.36619718309859156</v>
      </c>
      <c r="AG6" s="21">
        <f>SUM(AG4:AG5)</f>
        <v>71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6"/>
      <c r="V8" s="16"/>
      <c r="W8" s="16"/>
      <c r="X8" s="17"/>
      <c r="Y8" s="17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29</v>
      </c>
      <c r="U9" s="16"/>
      <c r="V9" s="16"/>
      <c r="W9" s="16"/>
      <c r="X9" s="16"/>
      <c r="Y9" s="1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1</v>
      </c>
      <c r="G11" s="47">
        <f>PRODUCT(AC6+AO6)</f>
        <v>5</v>
      </c>
      <c r="H11" s="47">
        <f>PRODUCT(AD6+AP6)</f>
        <v>5</v>
      </c>
      <c r="I11" s="47">
        <f>PRODUCT(AE6+AQ6)</f>
        <v>26</v>
      </c>
      <c r="J11" s="60">
        <f>PRODUCT(I11/K11)</f>
        <v>0.36619718309859156</v>
      </c>
      <c r="K11" s="10">
        <f>PRODUCT(AG6+AS6)</f>
        <v>71</v>
      </c>
      <c r="L11" s="53">
        <f>PRODUCT((F11+G11)/E11)</f>
        <v>0.46153846153846156</v>
      </c>
      <c r="M11" s="53">
        <f>PRODUCT(H11/E11)</f>
        <v>0.38461538461538464</v>
      </c>
      <c r="N11" s="53">
        <f>PRODUCT((F11+G11+H11)/E11)</f>
        <v>0.84615384615384615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0">SUM(F9:F11)</f>
        <v>1</v>
      </c>
      <c r="G12" s="47">
        <f t="shared" si="0"/>
        <v>5</v>
      </c>
      <c r="H12" s="47">
        <f t="shared" si="0"/>
        <v>5</v>
      </c>
      <c r="I12" s="47">
        <f t="shared" si="0"/>
        <v>26</v>
      </c>
      <c r="J12" s="60">
        <f>PRODUCT(I12/K12)</f>
        <v>0.36619718309859156</v>
      </c>
      <c r="K12" s="16">
        <f>SUM(K9:K11)</f>
        <v>71</v>
      </c>
      <c r="L12" s="53">
        <f>PRODUCT((F12+G12)/E12)</f>
        <v>0.46153846153846156</v>
      </c>
      <c r="M12" s="53">
        <f>PRODUCT(H12/E12)</f>
        <v>0.38461538461538464</v>
      </c>
      <c r="N12" s="53">
        <f>PRODUCT((F12+G12+H12)/E12)</f>
        <v>0.84615384615384615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2023-08-22T08:04:15Z</dcterms:modified>
</cp:coreProperties>
</file>